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'!$A$4:$L$41</definedName>
    <definedName name="_xlnm.Print_Titles" localSheetId="0">'categorie'!$A:$B</definedName>
    <definedName name="_xlnm.Print_Titles" localSheetId="1">'criterii de evaluare '!$7:$9</definedName>
  </definedNames>
  <calcPr fullCalcOnLoad="1"/>
</workbook>
</file>

<file path=xl/sharedStrings.xml><?xml version="1.0" encoding="utf-8"?>
<sst xmlns="http://schemas.openxmlformats.org/spreadsheetml/2006/main" count="99" uniqueCount="95">
  <si>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</si>
  <si>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</si>
  <si>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</si>
  <si>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</si>
  <si>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</si>
  <si>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</si>
  <si>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</si>
  <si>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</si>
  <si>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</si>
  <si>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</si>
  <si>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</si>
  <si>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</si>
  <si>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</si>
  <si>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</si>
  <si>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</si>
  <si>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</si>
  <si>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</si>
  <si>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</si>
  <si>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</si>
  <si>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</si>
  <si>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</si>
  <si>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</si>
  <si>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</si>
  <si>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</si>
  <si>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</si>
  <si>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</si>
  <si>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</si>
  <si>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</si>
  <si>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</si>
  <si>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</si>
  <si>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</si>
  <si>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</si>
  <si>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</si>
  <si>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</si>
  <si>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</si>
  <si>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</si>
  <si>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</si>
  <si>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</si>
  <si>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</si>
  <si>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</si>
  <si>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</si>
  <si>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</si>
  <si>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</si>
  <si>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</si>
  <si>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</si>
  <si>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</si>
  <si>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</si>
  <si>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</si>
  <si>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</si>
  <si>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</si>
  <si>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</si>
  <si>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</si>
  <si>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</si>
  <si>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</si>
  <si>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</si>
  <si>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</si>
  <si>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</si>
  <si>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</si>
  <si>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</si>
  <si>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</si>
  <si>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</si>
  <si>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</si>
  <si>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</si>
  <si>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</si>
  <si>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</si>
  <si>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</si>
  <si>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</si>
  <si>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</si>
  <si>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</si>
  <si>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</si>
  <si>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</si>
  <si>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</si>
  <si>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</si>
  <si>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</si>
  <si>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</si>
  <si>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</si>
  <si>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</si>
  <si>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</si>
  <si>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ec.Termegan Liliana</t>
  </si>
  <si>
    <t>Suma repartizata</t>
  </si>
  <si>
    <t>Spitalul municipal Moreni</t>
  </si>
  <si>
    <t>Criteriul de disponibilitate</t>
  </si>
  <si>
    <t>Director general</t>
  </si>
  <si>
    <t>ec Sandu Niculina</t>
  </si>
  <si>
    <t>jr.Sima Cristina</t>
  </si>
  <si>
    <t>Intocmit,</t>
  </si>
  <si>
    <t>CASA DE ASIGURARI DE SANATATE DAMBOVITA</t>
  </si>
  <si>
    <t>04.11.2021</t>
  </si>
  <si>
    <t>ec.Dinca Agnes</t>
  </si>
  <si>
    <t>Compartiment contractare serv.paraclinice</t>
  </si>
  <si>
    <t>pentru Noiembrie  2021</t>
  </si>
  <si>
    <t xml:space="preserve">    Lista furnizorilor de radiologie-imagistica medicala din judetul Dambovita si sumele repartizate pentru luna Noiembrie 2021, utilizand criteriile din anexa 20 la Ordinul MS/CNAS nr. 1068/627/2021  si punctajul obtinut de furnizori la contractare, conform File de Buget nr. P 9.806/02.11.2021, inregistrata la CAS Dambovita la nr. 13.861/03.11.2021</t>
  </si>
  <si>
    <t xml:space="preserve">Nota: La Spitalul orasenesc Pucioasa, Spitalul Orasenesc Gaesti, Spitalul Municipal Moreni, nu am propus pentru contractare nici o suma , </t>
  </si>
  <si>
    <t>conform mediei de utilizare a creditelor de angajament pentru primele 9 lunii ale anului 2021.</t>
  </si>
  <si>
    <t>deoarece valorile de  contract existente la acesta data pentru luna noiembrie 2021 sunt suficiente pentru efectuarea investigatilor paraclinice,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</si>
</sst>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4" fontId="1" fillId="0" borderId="0" xfId="0" applyNumberFormat="1" applyFont="1" applyAlignment="1">
      <alignment horizontal="center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justify" wrapText="1"/>
    </xf>
    <xf numFmtId="0" fontId="0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2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2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3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3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46"/>
  <sheetViews>
    <sheetView showGridLines="0" tabSelected="1" zoomScalePageLayoutView="0" workbookViewId="0" topLeftCell="A1">
      <selection activeCell="A4" sqref="A4:F6"/>
    </sheetView>
  </sheetViews>
  <sheetFormatPr defaultColWidth="9.140625" defaultRowHeight="12.75"/>
  <cols>
    <col min="1" max="1" width="30.14062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1" ht="12.75">
      <c r="A1" s="51" t="s">
        <v>86</v>
      </c>
    </row>
    <row r="4" spans="1:6" ht="12.75" customHeight="1">
      <c r="A4" s="69" t="s">
        <v>91</v>
      </c>
      <c r="B4" s="69"/>
      <c r="C4" s="69"/>
      <c r="D4" s="69"/>
      <c r="E4" s="70"/>
      <c r="F4" s="70"/>
    </row>
    <row r="5" spans="1:6" ht="6.75" customHeight="1">
      <c r="A5" s="69"/>
      <c r="B5" s="69"/>
      <c r="C5" s="69"/>
      <c r="D5" s="69"/>
      <c r="E5" s="70"/>
      <c r="F5" s="70"/>
    </row>
    <row r="6" spans="1:6" ht="19.5" customHeight="1">
      <c r="A6" s="71"/>
      <c r="B6" s="71"/>
      <c r="C6" s="71"/>
      <c r="D6" s="71"/>
      <c r="E6" s="70"/>
      <c r="F6" s="70"/>
    </row>
    <row r="7" spans="1:6" s="15" customFormat="1" ht="27" customHeight="1">
      <c r="A7" s="64" t="s">
        <v>0</v>
      </c>
      <c r="B7" s="52" t="s">
        <v>79</v>
      </c>
      <c r="C7" s="67" t="s">
        <v>14</v>
      </c>
      <c r="D7" s="68"/>
      <c r="E7" s="67" t="s">
        <v>81</v>
      </c>
      <c r="F7" s="68"/>
    </row>
    <row r="8" spans="1:6" s="26" customFormat="1" ht="37.5" customHeight="1">
      <c r="A8" s="65"/>
      <c r="B8" s="53" t="s">
        <v>90</v>
      </c>
      <c r="C8" s="31">
        <v>0.9</v>
      </c>
      <c r="D8" s="32">
        <v>1</v>
      </c>
      <c r="E8" s="31">
        <v>0.1</v>
      </c>
      <c r="F8" s="32">
        <v>1</v>
      </c>
    </row>
    <row r="9" spans="1:6" s="15" customFormat="1" ht="16.5" customHeight="1">
      <c r="A9" s="66"/>
      <c r="B9" s="17"/>
      <c r="C9" s="16" t="s">
        <v>3</v>
      </c>
      <c r="D9" s="16" t="s">
        <v>5</v>
      </c>
      <c r="E9" s="16" t="s">
        <v>3</v>
      </c>
      <c r="F9" s="16" t="s">
        <v>5</v>
      </c>
    </row>
    <row r="10" spans="1:6" s="25" customFormat="1" ht="15" customHeight="1">
      <c r="A10" s="33"/>
      <c r="B10" s="34">
        <v>231710</v>
      </c>
      <c r="C10" s="35"/>
      <c r="D10" s="35">
        <v>208539</v>
      </c>
      <c r="E10" s="35"/>
      <c r="F10" s="35">
        <v>23171</v>
      </c>
    </row>
    <row r="11" spans="1:6" ht="12.75">
      <c r="A11" s="2" t="s">
        <v>75</v>
      </c>
      <c r="B11" s="54">
        <f>D11+F11</f>
        <v>77289.727203</v>
      </c>
      <c r="C11" s="36">
        <v>1164.93</v>
      </c>
      <c r="D11" s="18">
        <f aca="true" t="shared" si="0" ref="D11:D17">C11*$D$19</f>
        <v>77289.727203</v>
      </c>
      <c r="E11" s="36">
        <v>0</v>
      </c>
      <c r="F11" s="18">
        <f>E11*$F$19</f>
        <v>0</v>
      </c>
    </row>
    <row r="12" spans="1:6" ht="12.75">
      <c r="A12" s="2" t="s">
        <v>74</v>
      </c>
      <c r="B12" s="54">
        <f aca="true" t="shared" si="1" ref="B12:B17">D12+F12</f>
        <v>38555.595149999994</v>
      </c>
      <c r="C12" s="36">
        <v>406.5</v>
      </c>
      <c r="D12" s="18">
        <f t="shared" si="0"/>
        <v>26970.096149999998</v>
      </c>
      <c r="E12" s="36">
        <v>30</v>
      </c>
      <c r="F12" s="18">
        <f aca="true" t="shared" si="2" ref="F12:F17">E12*$F$19</f>
        <v>11585.499</v>
      </c>
    </row>
    <row r="13" spans="1:6" ht="12.75">
      <c r="A13" s="2" t="str">
        <f>categorie!A10</f>
        <v>Almina Trading SRL Targoviste</v>
      </c>
      <c r="B13" s="54">
        <f t="shared" si="1"/>
        <v>87456.725205</v>
      </c>
      <c r="C13" s="36">
        <v>1143.55</v>
      </c>
      <c r="D13" s="18">
        <f t="shared" si="0"/>
        <v>75871.226205</v>
      </c>
      <c r="E13" s="36">
        <v>30</v>
      </c>
      <c r="F13" s="18">
        <f t="shared" si="2"/>
        <v>11585.499</v>
      </c>
    </row>
    <row r="14" spans="1:6" ht="12.75">
      <c r="A14" s="4" t="str">
        <f>categorie!A8</f>
        <v>Prolife SRL Targoviste</v>
      </c>
      <c r="B14" s="54">
        <f t="shared" si="1"/>
        <v>28407.837807</v>
      </c>
      <c r="C14" s="49">
        <v>428.17</v>
      </c>
      <c r="D14" s="18">
        <f t="shared" si="0"/>
        <v>28407.837807</v>
      </c>
      <c r="E14" s="49">
        <v>0</v>
      </c>
      <c r="F14" s="18">
        <f t="shared" si="2"/>
        <v>0</v>
      </c>
    </row>
    <row r="15" spans="1:6" ht="12.75">
      <c r="A15" s="2" t="s">
        <v>76</v>
      </c>
      <c r="B15" s="54">
        <f t="shared" si="1"/>
        <v>0</v>
      </c>
      <c r="C15" s="36">
        <v>0</v>
      </c>
      <c r="D15" s="18">
        <f t="shared" si="0"/>
        <v>0</v>
      </c>
      <c r="E15" s="36">
        <v>0</v>
      </c>
      <c r="F15" s="18">
        <f t="shared" si="2"/>
        <v>0</v>
      </c>
    </row>
    <row r="16" spans="1:6" ht="12.75">
      <c r="A16" s="2" t="s">
        <v>77</v>
      </c>
      <c r="B16" s="54">
        <f t="shared" si="1"/>
        <v>0</v>
      </c>
      <c r="C16" s="36">
        <v>0</v>
      </c>
      <c r="D16" s="18">
        <f t="shared" si="0"/>
        <v>0</v>
      </c>
      <c r="E16" s="36">
        <v>0</v>
      </c>
      <c r="F16" s="18">
        <f t="shared" si="2"/>
        <v>0</v>
      </c>
    </row>
    <row r="17" spans="1:6" ht="12.75">
      <c r="A17" s="2" t="s">
        <v>80</v>
      </c>
      <c r="B17" s="54">
        <f t="shared" si="1"/>
        <v>0</v>
      </c>
      <c r="C17" s="36">
        <v>0</v>
      </c>
      <c r="D17" s="18">
        <f t="shared" si="0"/>
        <v>0</v>
      </c>
      <c r="E17" s="36">
        <v>0</v>
      </c>
      <c r="F17" s="18">
        <f t="shared" si="2"/>
        <v>0</v>
      </c>
    </row>
    <row r="18" spans="1:6" ht="12.75">
      <c r="A18" s="14" t="s">
        <v>18</v>
      </c>
      <c r="B18" s="7">
        <f>SUM(B11:B17)</f>
        <v>231709.885365</v>
      </c>
      <c r="C18" s="7">
        <f>SUM(C11:C17)</f>
        <v>3143.15</v>
      </c>
      <c r="D18" s="7">
        <f>SUM(D11:D17)</f>
        <v>208538.887365</v>
      </c>
      <c r="E18" s="7">
        <f>SUM(E11:E17)</f>
        <v>60</v>
      </c>
      <c r="F18" s="7">
        <f>SUM(F11:F17)</f>
        <v>23170.998</v>
      </c>
    </row>
    <row r="19" spans="1:6" ht="12.75">
      <c r="A19" s="2" t="s">
        <v>4</v>
      </c>
      <c r="B19" s="5"/>
      <c r="C19" s="8"/>
      <c r="D19" s="8">
        <f>ROUND(D10/C18,4)</f>
        <v>66.3471</v>
      </c>
      <c r="E19" s="8"/>
      <c r="F19" s="8">
        <f>ROUND(F10/E18,4)</f>
        <v>386.1833</v>
      </c>
    </row>
    <row r="20" spans="1:6" ht="12.75">
      <c r="A20" s="55" t="s">
        <v>92</v>
      </c>
      <c r="B20" s="56"/>
      <c r="C20" s="57"/>
      <c r="D20" s="57"/>
      <c r="E20" s="57"/>
      <c r="F20" s="57"/>
    </row>
    <row r="21" spans="1:4" ht="12.75">
      <c r="A21" s="55" t="s">
        <v>94</v>
      </c>
      <c r="B21" s="56"/>
      <c r="C21" s="57"/>
      <c r="D21" s="57"/>
    </row>
    <row r="22" spans="1:8" ht="12.75">
      <c r="A22" s="72" t="s">
        <v>93</v>
      </c>
      <c r="B22" s="70"/>
      <c r="C22" s="70"/>
      <c r="D22" s="70"/>
      <c r="E22" s="70"/>
      <c r="F22" s="70"/>
      <c r="G22" s="70"/>
      <c r="H22" s="59"/>
    </row>
    <row r="23" spans="1:8" ht="12.75">
      <c r="A23" s="60"/>
      <c r="B23" s="59"/>
      <c r="C23" s="59"/>
      <c r="D23" s="59"/>
      <c r="E23" s="59"/>
      <c r="F23" s="59"/>
      <c r="G23" s="59"/>
      <c r="H23" s="59"/>
    </row>
    <row r="24" spans="2:4" ht="12.75">
      <c r="B24" s="1" t="s">
        <v>82</v>
      </c>
      <c r="C24" s="1"/>
      <c r="D24" s="1"/>
    </row>
    <row r="25" spans="2:4" ht="12.75">
      <c r="B25" s="1" t="s">
        <v>84</v>
      </c>
      <c r="C25" s="1"/>
      <c r="D25" s="1"/>
    </row>
    <row r="26" spans="2:4" ht="12.75" customHeight="1">
      <c r="B26" s="1"/>
      <c r="C26" s="1"/>
      <c r="D26" s="1"/>
    </row>
    <row r="27" spans="1:4" ht="12.75">
      <c r="A27" s="3"/>
      <c r="B27" s="3"/>
      <c r="C27" s="3"/>
      <c r="D27" s="3"/>
    </row>
    <row r="28" spans="1:5" ht="12.75">
      <c r="A28" s="1" t="s">
        <v>10</v>
      </c>
      <c r="B28" s="1"/>
      <c r="C28" s="1"/>
      <c r="D28" s="1" t="s">
        <v>15</v>
      </c>
      <c r="E28" s="3"/>
    </row>
    <row r="29" spans="1:5" ht="12.75">
      <c r="A29" s="1" t="s">
        <v>83</v>
      </c>
      <c r="B29" s="1"/>
      <c r="C29" s="1"/>
      <c r="D29" s="1"/>
      <c r="E29" s="1" t="s">
        <v>88</v>
      </c>
    </row>
    <row r="30" spans="2:4" ht="12.75">
      <c r="B30" s="1"/>
      <c r="C30" s="1"/>
      <c r="D30" s="3"/>
    </row>
    <row r="31" spans="2:15" ht="12.75">
      <c r="B31" s="3"/>
      <c r="C31" s="3"/>
      <c r="D31" s="3"/>
      <c r="O31" s="26"/>
    </row>
    <row r="32" spans="2:15" ht="12.75">
      <c r="B32" s="3"/>
      <c r="C32" s="3"/>
      <c r="D32" s="3"/>
      <c r="O32" s="26"/>
    </row>
    <row r="33" spans="1:15" ht="12.75">
      <c r="A33" s="3"/>
      <c r="B33" s="3"/>
      <c r="C33" s="1"/>
      <c r="D33" s="3" t="s">
        <v>85</v>
      </c>
      <c r="O33" s="15"/>
    </row>
    <row r="34" spans="1:15" ht="12.75">
      <c r="A34" s="3"/>
      <c r="B34" s="3"/>
      <c r="C34" s="1"/>
      <c r="D34" s="3" t="s">
        <v>89</v>
      </c>
      <c r="O34" s="15"/>
    </row>
    <row r="35" spans="1:15" ht="12.75">
      <c r="A35" s="3"/>
      <c r="B35" s="3"/>
      <c r="C35" s="50"/>
      <c r="D35" s="3" t="s">
        <v>78</v>
      </c>
      <c r="E35" s="50"/>
      <c r="O35" s="25"/>
    </row>
    <row r="36" spans="1:4" ht="12.75">
      <c r="A36" s="3"/>
      <c r="B36" s="3"/>
      <c r="C36" s="3"/>
      <c r="D36" s="3"/>
    </row>
    <row r="37" spans="1:9" ht="12.75">
      <c r="A37" s="3"/>
      <c r="B37" s="3"/>
      <c r="C37" s="3"/>
      <c r="D37" s="3"/>
      <c r="F37" s="61"/>
      <c r="I37" s="61" t="s">
        <v>87</v>
      </c>
    </row>
    <row r="38" spans="1:4" ht="12.75">
      <c r="A38" s="50"/>
      <c r="B38" s="3"/>
      <c r="C38" s="3"/>
      <c r="D38" s="3"/>
    </row>
    <row r="39" spans="1:5" ht="12.75">
      <c r="A39" s="3"/>
      <c r="B39" s="3"/>
      <c r="C39" s="3"/>
      <c r="D39" s="3"/>
      <c r="E39" s="50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15" ht="12.75">
      <c r="A45" s="3"/>
      <c r="B45" s="3"/>
      <c r="C45" s="3"/>
      <c r="D45" s="3"/>
      <c r="O45" s="58"/>
    </row>
    <row r="46" spans="1:4" ht="12.75">
      <c r="A46" s="3"/>
      <c r="B46" s="3"/>
      <c r="C46" s="3"/>
      <c r="D46" s="3"/>
    </row>
  </sheetData>
  <sheetProtection/>
  <mergeCells count="5">
    <mergeCell ref="A7:A9"/>
    <mergeCell ref="C7:D7"/>
    <mergeCell ref="E7:F7"/>
    <mergeCell ref="A4:F6"/>
    <mergeCell ref="A22:G22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2021-11-05T13:51:03Z</cp:lastPrinted>
  <dcterms:created xsi:type="dcterms:W3CDTF">2003-01-21T08:22:40Z</dcterms:created>
  <dcterms:modified xsi:type="dcterms:W3CDTF">2021-11-05T13:53:04Z</dcterms:modified>
  <cp:category/>
  <cp:version/>
  <cp:contentType/>
  <cp:contentStatus/>
</cp:coreProperties>
</file>